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Q11" i="3"/>
  <c r="AP11" i="3"/>
  <c r="AO11" i="3"/>
  <c r="AN11" i="3"/>
  <c r="AM11" i="3"/>
  <c r="AG11" i="3"/>
  <c r="K16" i="3" s="1"/>
  <c r="K17" i="3" s="1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AR11" i="3" l="1"/>
  <c r="F16" i="3"/>
  <c r="H16" i="3"/>
  <c r="H17" i="3" s="1"/>
  <c r="M17" i="3" s="1"/>
  <c r="I17" i="3"/>
  <c r="J16" i="3"/>
  <c r="O16" i="3"/>
  <c r="L16" i="3"/>
  <c r="AF11" i="3"/>
  <c r="M16" i="3" l="1"/>
  <c r="N16" i="3"/>
  <c r="F17" i="3"/>
  <c r="O17" i="3"/>
  <c r="J17" i="3"/>
  <c r="L17" i="3" l="1"/>
  <c r="N17" i="3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<sst xmlns="http://schemas.openxmlformats.org/spreadsheetml/2006/main" count="80" uniqueCount="34">
  <si>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</si>
  <si>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</si>
  <si>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</si>
  <si>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</si>
  <si>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</si>
  <si>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</si>
  <si>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</si>
  <si>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</si>
  <si>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</si>
  <si>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</si>
  <si>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</si>
  <si>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</si>
  <si>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</si>
  <si>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</si>
  <si>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</si>
  <si>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</si>
  <si>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</si>
  <si>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</si>
  <si>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</si>
  <si>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Teemu Avikainen</t>
  </si>
  <si>
    <t>3.</t>
  </si>
  <si>
    <t>JuNu</t>
  </si>
  <si>
    <t>7.</t>
  </si>
  <si>
    <t>22.9.1991   Juva</t>
  </si>
  <si>
    <t>JuNu = Juvan Nuorisopesis  (2002),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</si>
  <si>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</si>
  <si>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</si>
  <si>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</si>
  <si>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</si>
  <si>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</si>
  <si>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4.</t>
  </si>
  <si>
    <t>6.</t>
  </si>
  <si>
    <t>JuPe</t>
  </si>
  <si>
    <t>JuPe = Juva Pesis 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</si>
</sst>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2008</v>
      </c>
      <c r="Y4" s="12" t="s">
        <v>20</v>
      </c>
      <c r="Z4" s="1" t="s">
        <v>21</v>
      </c>
      <c r="AA4" s="12">
        <v>4</v>
      </c>
      <c r="AB4" s="12">
        <v>0</v>
      </c>
      <c r="AC4" s="12">
        <v>0</v>
      </c>
      <c r="AD4" s="12">
        <v>2</v>
      </c>
      <c r="AE4" s="12">
        <v>7</v>
      </c>
      <c r="AF4" s="68">
        <v>0.46660000000000001</v>
      </c>
      <c r="AG4" s="10">
        <v>15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22</v>
      </c>
      <c r="Z5" s="1" t="s">
        <v>21</v>
      </c>
      <c r="AA5" s="12">
        <v>5</v>
      </c>
      <c r="AB5" s="12">
        <v>0</v>
      </c>
      <c r="AC5" s="12">
        <v>0</v>
      </c>
      <c r="AD5" s="12">
        <v>0</v>
      </c>
      <c r="AE5" s="12">
        <v>3</v>
      </c>
      <c r="AF5" s="68">
        <v>0.23069999999999999</v>
      </c>
      <c r="AG5" s="10">
        <v>13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22</v>
      </c>
      <c r="Z7" s="1" t="s">
        <v>21</v>
      </c>
      <c r="AA7" s="12">
        <v>15</v>
      </c>
      <c r="AB7" s="12">
        <v>0</v>
      </c>
      <c r="AC7" s="12">
        <v>2</v>
      </c>
      <c r="AD7" s="12">
        <v>14</v>
      </c>
      <c r="AE7" s="12">
        <v>34</v>
      </c>
      <c r="AF7" s="68">
        <v>0.50739999999999996</v>
      </c>
      <c r="AG7" s="10">
        <v>67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2017</v>
      </c>
      <c r="Y8" s="12" t="s">
        <v>20</v>
      </c>
      <c r="Z8" s="1" t="s">
        <v>21</v>
      </c>
      <c r="AA8" s="12">
        <v>11</v>
      </c>
      <c r="AB8" s="12">
        <v>0</v>
      </c>
      <c r="AC8" s="12">
        <v>0</v>
      </c>
      <c r="AD8" s="12">
        <v>19</v>
      </c>
      <c r="AE8" s="12">
        <v>27</v>
      </c>
      <c r="AF8" s="68">
        <v>0.72970000000000002</v>
      </c>
      <c r="AG8" s="10">
        <v>37</v>
      </c>
      <c r="AH8" s="56"/>
      <c r="AI8" s="56"/>
      <c r="AJ8" s="56"/>
      <c r="AK8" s="7"/>
      <c r="AL8" s="10"/>
      <c r="AM8" s="12">
        <v>2</v>
      </c>
      <c r="AN8" s="12">
        <v>0</v>
      </c>
      <c r="AO8" s="12">
        <v>0</v>
      </c>
      <c r="AP8" s="12">
        <v>3</v>
      </c>
      <c r="AQ8" s="12">
        <v>8</v>
      </c>
      <c r="AR8" s="57">
        <v>0.66659999999999997</v>
      </c>
      <c r="AS8" s="58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2018</v>
      </c>
      <c r="Y9" s="12" t="s">
        <v>30</v>
      </c>
      <c r="Z9" s="1" t="s">
        <v>21</v>
      </c>
      <c r="AA9" s="12">
        <v>1</v>
      </c>
      <c r="AB9" s="12">
        <v>0</v>
      </c>
      <c r="AC9" s="12">
        <v>0</v>
      </c>
      <c r="AD9" s="12">
        <v>0</v>
      </c>
      <c r="AE9" s="12">
        <v>1</v>
      </c>
      <c r="AF9" s="68">
        <v>0.25</v>
      </c>
      <c r="AG9" s="10">
        <v>4</v>
      </c>
      <c r="AH9" s="7"/>
      <c r="AI9" s="7"/>
      <c r="AJ9" s="7"/>
      <c r="AK9" s="7"/>
      <c r="AL9" s="10"/>
      <c r="AM9" s="1"/>
      <c r="AN9" s="1"/>
      <c r="AO9" s="1"/>
      <c r="AP9" s="1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2019</v>
      </c>
      <c r="Y10" s="12" t="s">
        <v>31</v>
      </c>
      <c r="Z10" s="1" t="s">
        <v>32</v>
      </c>
      <c r="AA10" s="12">
        <v>10</v>
      </c>
      <c r="AB10" s="12">
        <v>0</v>
      </c>
      <c r="AC10" s="12">
        <v>1</v>
      </c>
      <c r="AD10" s="12">
        <v>9</v>
      </c>
      <c r="AE10" s="12">
        <v>19</v>
      </c>
      <c r="AF10" s="68">
        <v>0.4042</v>
      </c>
      <c r="AG10" s="19">
        <v>47</v>
      </c>
      <c r="AH10" s="56"/>
      <c r="AI10" s="56"/>
      <c r="AJ10" s="56"/>
      <c r="AK10" s="7"/>
      <c r="AL10" s="10"/>
      <c r="AM10" s="12"/>
      <c r="AN10" s="12"/>
      <c r="AO10" s="12"/>
      <c r="AP10" s="12"/>
      <c r="AQ10" s="1"/>
      <c r="AR10" s="53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4" t="s">
        <v>13</v>
      </c>
      <c r="C11" s="65"/>
      <c r="D11" s="66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46</v>
      </c>
      <c r="AB11" s="36">
        <f>SUM(AB4:AB10)</f>
        <v>0</v>
      </c>
      <c r="AC11" s="36">
        <f>SUM(AC4:AC10)</f>
        <v>3</v>
      </c>
      <c r="AD11" s="36">
        <f>SUM(AD4:AD10)</f>
        <v>44</v>
      </c>
      <c r="AE11" s="36">
        <f>SUM(AE4:AE10)</f>
        <v>91</v>
      </c>
      <c r="AF11" s="37">
        <f>PRODUCT(AE11/AG11)</f>
        <v>0.49726775956284153</v>
      </c>
      <c r="AG11" s="21">
        <f>SUM(AG4:AG10)</f>
        <v>183</v>
      </c>
      <c r="AH11" s="18"/>
      <c r="AI11" s="29"/>
      <c r="AJ11" s="42"/>
      <c r="AK11" s="43"/>
      <c r="AL11" s="10"/>
      <c r="AM11" s="36">
        <f>SUM(AM4:AM10)</f>
        <v>2</v>
      </c>
      <c r="AN11" s="36">
        <f>SUM(AN4:AN10)</f>
        <v>0</v>
      </c>
      <c r="AO11" s="36">
        <f>SUM(AO4:AO10)</f>
        <v>0</v>
      </c>
      <c r="AP11" s="36">
        <f>SUM(AP4:AP10)</f>
        <v>3</v>
      </c>
      <c r="AQ11" s="36">
        <f>SUM(AQ4:AQ10)</f>
        <v>8</v>
      </c>
      <c r="AR11" s="37">
        <f>PRODUCT(AQ11/AS11)</f>
        <v>0.66666666666666663</v>
      </c>
      <c r="AS11" s="39">
        <f>SUM(AS4:AS10)</f>
        <v>12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28</v>
      </c>
      <c r="O13" s="7" t="s">
        <v>29</v>
      </c>
      <c r="Q13" s="17"/>
      <c r="R13" s="17" t="s">
        <v>10</v>
      </c>
      <c r="S13" s="17"/>
      <c r="T13" s="55" t="s">
        <v>24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7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 t="s">
        <v>33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7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48</v>
      </c>
      <c r="F16" s="48">
        <f>PRODUCT(AB11+AN11)</f>
        <v>0</v>
      </c>
      <c r="G16" s="48">
        <f>PRODUCT(AC11+AO11)</f>
        <v>3</v>
      </c>
      <c r="H16" s="48">
        <f>PRODUCT(AD11+AP11)</f>
        <v>47</v>
      </c>
      <c r="I16" s="48">
        <f>PRODUCT(AE11+AQ11)</f>
        <v>99</v>
      </c>
      <c r="J16" s="67">
        <f>PRODUCT(I16/K16)</f>
        <v>0.50769230769230766</v>
      </c>
      <c r="K16" s="10">
        <f>PRODUCT(AG11+AS11)</f>
        <v>195</v>
      </c>
      <c r="L16" s="54">
        <f>PRODUCT((F16+G16)/E16)</f>
        <v>6.25E-2</v>
      </c>
      <c r="M16" s="54">
        <f>PRODUCT(H16/E16)</f>
        <v>0.97916666666666663</v>
      </c>
      <c r="N16" s="54">
        <f>PRODUCT((F16+G16+H16)/E16)</f>
        <v>1.0416666666666667</v>
      </c>
      <c r="O16" s="54">
        <f>PRODUCT(I16/E16)</f>
        <v>2.0625</v>
      </c>
      <c r="Q16" s="17"/>
      <c r="R16" s="17"/>
      <c r="S16" s="17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48</v>
      </c>
      <c r="F17" s="48">
        <f t="shared" ref="F17:I17" si="0">SUM(F14:F16)</f>
        <v>0</v>
      </c>
      <c r="G17" s="48">
        <f t="shared" si="0"/>
        <v>3</v>
      </c>
      <c r="H17" s="48">
        <f t="shared" si="0"/>
        <v>47</v>
      </c>
      <c r="I17" s="48">
        <f t="shared" si="0"/>
        <v>99</v>
      </c>
      <c r="J17" s="67">
        <f>PRODUCT(I17/K17)</f>
        <v>0.50769230769230766</v>
      </c>
      <c r="K17" s="16">
        <f>SUM(K14:K16)</f>
        <v>195</v>
      </c>
      <c r="L17" s="54">
        <f>PRODUCT((F17+G17)/E17)</f>
        <v>6.25E-2</v>
      </c>
      <c r="M17" s="54">
        <f>PRODUCT(H17/E17)</f>
        <v>0.97916666666666663</v>
      </c>
      <c r="N17" s="54">
        <f>PRODUCT((F17+G17+H17)/E17)</f>
        <v>1.0416666666666667</v>
      </c>
      <c r="O17" s="54">
        <f>PRODUCT(I17/E17)</f>
        <v>2.0625</v>
      </c>
      <c r="Q17" s="10"/>
      <c r="R17" s="10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  <c r="T53" s="17"/>
      <c r="U53" s="17"/>
      <c r="V53" s="17"/>
      <c r="W53" s="17"/>
      <c r="X53" s="17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7"/>
      <c r="T54" s="17"/>
      <c r="U54" s="17"/>
      <c r="V54" s="17"/>
      <c r="W54" s="17"/>
      <c r="X54" s="17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7"/>
      <c r="T55" s="17"/>
      <c r="U55" s="17"/>
      <c r="V55" s="17"/>
      <c r="W55" s="17"/>
      <c r="X55" s="17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9:AP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2019-08-23T16:06:34Z</dcterms:modified>
</cp:coreProperties>
</file>